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.frau\Google Drive\documenti\"/>
    </mc:Choice>
  </mc:AlternateContent>
  <bookViews>
    <workbookView xWindow="0" yWindow="0" windowWidth="18480" windowHeight="7140" firstSheet="1" activeTab="1"/>
  </bookViews>
  <sheets>
    <sheet name="completo " sheetId="1" state="hidden" r:id="rId1"/>
    <sheet name="personale" sheetId="2" r:id="rId2"/>
    <sheet name="dirigenti" sheetId="4" r:id="rId3"/>
    <sheet name="Foglio3" sheetId="3" r:id="rId4"/>
  </sheets>
  <definedNames>
    <definedName name="_xlnm.Print_Area" localSheetId="0">'completo '!$A$1:$L$71</definedName>
    <definedName name="_xlnm.Print_Area" localSheetId="2">dirigenti!$A$1:$M$32</definedName>
    <definedName name="_xlnm.Print_Area" localSheetId="1">personale!$A$1:$M$32</definedName>
  </definedNames>
  <calcPr calcId="162913"/>
</workbook>
</file>

<file path=xl/calcChain.xml><?xml version="1.0" encoding="utf-8"?>
<calcChain xmlns="http://schemas.openxmlformats.org/spreadsheetml/2006/main">
  <c r="I11" i="2" l="1"/>
  <c r="J11" i="2"/>
  <c r="K11" i="2"/>
  <c r="H11" i="2"/>
  <c r="I11" i="4"/>
  <c r="J11" i="4"/>
  <c r="K11" i="4"/>
  <c r="H11" i="4"/>
  <c r="L8" i="4"/>
  <c r="G8" i="4"/>
  <c r="E11" i="4" s="1"/>
  <c r="E4" i="4"/>
  <c r="D11" i="4" l="1"/>
  <c r="C11" i="4"/>
  <c r="F11" i="4"/>
  <c r="G11" i="4" l="1"/>
  <c r="G8" i="2"/>
  <c r="L8" i="2"/>
  <c r="E4" i="2"/>
  <c r="H22" i="1"/>
  <c r="I22" i="1"/>
  <c r="J22" i="1"/>
  <c r="K22" i="1"/>
  <c r="H23" i="1"/>
  <c r="I23" i="1"/>
  <c r="J23" i="1"/>
  <c r="K23" i="1"/>
  <c r="H24" i="1"/>
  <c r="I24" i="1"/>
  <c r="J24" i="1"/>
  <c r="K24" i="1"/>
  <c r="H25" i="1"/>
  <c r="I25" i="1"/>
  <c r="J25" i="1"/>
  <c r="K25" i="1"/>
  <c r="I21" i="1"/>
  <c r="J21" i="1"/>
  <c r="K21" i="1"/>
  <c r="H21" i="1"/>
  <c r="G13" i="1"/>
  <c r="C21" i="1" s="1"/>
  <c r="L13" i="1"/>
  <c r="G14" i="1"/>
  <c r="F22" i="1" s="1"/>
  <c r="L14" i="1"/>
  <c r="G15" i="1"/>
  <c r="D23" i="1" s="1"/>
  <c r="L15" i="1"/>
  <c r="G16" i="1"/>
  <c r="F24" i="1" s="1"/>
  <c r="L16" i="1"/>
  <c r="G17" i="1"/>
  <c r="F25" i="1" s="1"/>
  <c r="L17" i="1"/>
  <c r="E11" i="2" l="1"/>
  <c r="F11" i="2"/>
  <c r="C11" i="2"/>
  <c r="D11" i="2"/>
  <c r="D25" i="1"/>
  <c r="E25" i="1"/>
  <c r="L24" i="1"/>
  <c r="E24" i="1"/>
  <c r="C25" i="1"/>
  <c r="C24" i="1"/>
  <c r="D24" i="1"/>
  <c r="L22" i="1"/>
  <c r="L23" i="1"/>
  <c r="F23" i="1"/>
  <c r="E23" i="1"/>
  <c r="C23" i="1"/>
  <c r="F21" i="1"/>
  <c r="L25" i="1"/>
  <c r="E22" i="1"/>
  <c r="E21" i="1"/>
  <c r="D22" i="1"/>
  <c r="D21" i="1"/>
  <c r="C22" i="1"/>
  <c r="L21" i="1"/>
  <c r="D18" i="1"/>
  <c r="E18" i="1"/>
  <c r="F18" i="1"/>
  <c r="H18" i="1"/>
  <c r="I18" i="1"/>
  <c r="J18" i="1"/>
  <c r="K18" i="1"/>
  <c r="C18" i="1"/>
  <c r="E4" i="1"/>
  <c r="E5" i="1"/>
  <c r="E6" i="1"/>
  <c r="E7" i="1"/>
  <c r="E8" i="1"/>
  <c r="E9" i="1"/>
  <c r="G24" i="1" l="1"/>
  <c r="G25" i="1"/>
  <c r="G23" i="1"/>
  <c r="G22" i="1"/>
  <c r="G11" i="2"/>
  <c r="G21" i="1"/>
  <c r="L26" i="1"/>
  <c r="I26" i="1"/>
  <c r="H26" i="1"/>
  <c r="K26" i="1"/>
  <c r="J26" i="1"/>
  <c r="L18" i="1"/>
  <c r="G18" i="1"/>
  <c r="F26" i="1" l="1"/>
  <c r="E26" i="1"/>
  <c r="C26" i="1"/>
  <c r="D26" i="1"/>
  <c r="G26" i="1" l="1"/>
</calcChain>
</file>

<file path=xl/sharedStrings.xml><?xml version="1.0" encoding="utf-8"?>
<sst xmlns="http://schemas.openxmlformats.org/spreadsheetml/2006/main" count="109" uniqueCount="24">
  <si>
    <t>Ammontare complessivo  Produttività STANZIATO (A)</t>
  </si>
  <si>
    <t>Ammontare complessivo Produttività -DISTRIBUITO (B)</t>
  </si>
  <si>
    <t>Premio medio Conseguibile C</t>
  </si>
  <si>
    <t>Area I</t>
  </si>
  <si>
    <t>Area II</t>
  </si>
  <si>
    <t>Area III</t>
  </si>
  <si>
    <t>Area IV</t>
  </si>
  <si>
    <t>Fascia I</t>
  </si>
  <si>
    <t>Fascia II</t>
  </si>
  <si>
    <t>Fascia III</t>
  </si>
  <si>
    <t>Fascia IV</t>
  </si>
  <si>
    <t>Area V</t>
  </si>
  <si>
    <t>Numero dipendenti</t>
  </si>
  <si>
    <t>importo complessivo per fascia</t>
  </si>
  <si>
    <t>Totale</t>
  </si>
  <si>
    <t>Totale ente</t>
  </si>
  <si>
    <t>elaborazione distribuzione premialità (importo medio premialità)</t>
  </si>
  <si>
    <t>elaborazione distribuzione personale per fascia</t>
  </si>
  <si>
    <t>distribuzione personale per fasce</t>
  </si>
  <si>
    <t>elaborazione distribuzione premialità (importo medio per fascia)</t>
  </si>
  <si>
    <t>Dati relativi alla valutazione della performance e alla distribuzione dei premi al personale (art. 20)</t>
  </si>
  <si>
    <t>Dati relativi alla valutazione della performance e alla distribuzione dei premi ai Dirigenti (art. 20)</t>
  </si>
  <si>
    <t>Ammontare complessivo  retribuzione risultato stanziato (A)</t>
  </si>
  <si>
    <t xml:space="preserve">Ammontare complessivo retribuzione risultato distribuito (B)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</si>
</sst>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€&quot;\ #,##0.00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Garamond"/>
      <family val="1"/>
    </font>
    <font>
      <sz val="10"/>
      <color theme="1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5" fontId="4" fillId="2" borderId="1" xfId="0" applyNumberFormat="1" applyFont="1" applyFill="1" applyBorder="1"/>
    <xf numFmtId="164" fontId="4" fillId="2" borderId="1" xfId="0" applyNumberFormat="1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4" fillId="0" borderId="2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3" borderId="0" xfId="0" applyFont="1" applyFill="1"/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4" fillId="3" borderId="2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5" fillId="3" borderId="21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164" fontId="4" fillId="3" borderId="16" xfId="0" applyNumberFormat="1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/>
    </xf>
    <xf numFmtId="165" fontId="4" fillId="3" borderId="9" xfId="0" applyNumberFormat="1" applyFont="1" applyFill="1" applyBorder="1"/>
    <xf numFmtId="10" fontId="4" fillId="3" borderId="16" xfId="0" applyNumberFormat="1" applyFont="1" applyFill="1" applyBorder="1" applyAlignment="1">
      <alignment horizontal="center" vertical="center"/>
    </xf>
    <xf numFmtId="164" fontId="4" fillId="3" borderId="44" xfId="0" applyNumberFormat="1" applyFont="1" applyFill="1" applyBorder="1"/>
    <xf numFmtId="164" fontId="4" fillId="3" borderId="15" xfId="0" applyNumberFormat="1" applyFont="1" applyFill="1" applyBorder="1"/>
    <xf numFmtId="0" fontId="3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Border="1"/>
    <xf numFmtId="164" fontId="4" fillId="4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164" fontId="4" fillId="4" borderId="15" xfId="0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65" fontId="4" fillId="3" borderId="15" xfId="0" applyNumberFormat="1" applyFont="1" applyFill="1" applyBorder="1"/>
    <xf numFmtId="164" fontId="4" fillId="3" borderId="4" xfId="0" applyNumberFormat="1" applyFont="1" applyFill="1" applyBorder="1"/>
    <xf numFmtId="164" fontId="4" fillId="3" borderId="5" xfId="0" applyNumberFormat="1" applyFont="1" applyFill="1" applyBorder="1"/>
    <xf numFmtId="164" fontId="4" fillId="3" borderId="6" xfId="0" applyNumberFormat="1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164" fontId="4" fillId="4" borderId="1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2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4" fillId="3" borderId="36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100"/>
              <a:t>grado di selettività del personale per Area e per Ente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'completo '!$B$13</c:f>
              <c:strCache>
                <c:ptCount val="1"/>
                <c:pt idx="0">
                  <c:v>Area I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'!$C$21:$F$21</c:f>
              <c:numCache>
                <c:formatCode>0.0%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82-4865-80A4-FB62585247AF}"/>
            </c:ext>
          </c:extLst>
        </c:ser>
        <c:ser>
          <c:idx val="1"/>
          <c:order val="1"/>
          <c:tx>
            <c:strRef>
              <c:f>'completo '!$B$14</c:f>
              <c:strCache>
                <c:ptCount val="1"/>
                <c:pt idx="0">
                  <c:v>Area II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'!$C$22:$F$22</c:f>
              <c:numCache>
                <c:formatCode>0.0%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82-4865-80A4-FB62585247AF}"/>
            </c:ext>
          </c:extLst>
        </c:ser>
        <c:ser>
          <c:idx val="2"/>
          <c:order val="2"/>
          <c:tx>
            <c:strRef>
              <c:f>'completo '!$B$15</c:f>
              <c:strCache>
                <c:ptCount val="1"/>
                <c:pt idx="0">
                  <c:v>Area III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'!$C$23:$F$23</c:f>
              <c:numCache>
                <c:formatCode>0.0%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82-4865-80A4-FB62585247AF}"/>
            </c:ext>
          </c:extLst>
        </c:ser>
        <c:ser>
          <c:idx val="3"/>
          <c:order val="3"/>
          <c:tx>
            <c:strRef>
              <c:f>'completo '!$B$16</c:f>
              <c:strCache>
                <c:ptCount val="1"/>
                <c:pt idx="0">
                  <c:v>Area IV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'!$C$24:$F$24</c:f>
              <c:numCache>
                <c:formatCode>0.0%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82-4865-80A4-FB62585247AF}"/>
            </c:ext>
          </c:extLst>
        </c:ser>
        <c:ser>
          <c:idx val="4"/>
          <c:order val="4"/>
          <c:tx>
            <c:strRef>
              <c:f>'completo '!$B$17</c:f>
              <c:strCache>
                <c:ptCount val="1"/>
                <c:pt idx="0">
                  <c:v>Area V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'!$C$25:$F$25</c:f>
              <c:numCache>
                <c:formatCode>0.0%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82-4865-80A4-FB6258524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0887936"/>
        <c:axId val="100906112"/>
      </c:barChart>
      <c:catAx>
        <c:axId val="1008879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0906112"/>
        <c:crosses val="autoZero"/>
        <c:auto val="1"/>
        <c:lblAlgn val="ctr"/>
        <c:lblOffset val="100"/>
        <c:noMultiLvlLbl val="0"/>
      </c:catAx>
      <c:valAx>
        <c:axId val="100906112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00887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100"/>
              <a:t>grado di differenziazione della premialità per Area e per Ente. premio medio per fascia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'completo '!$B$13</c:f>
              <c:strCache>
                <c:ptCount val="1"/>
                <c:pt idx="0">
                  <c:v>Area I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'!$H$21:$K$21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CE-4BDF-AB44-2B1FD9C1AA35}"/>
            </c:ext>
          </c:extLst>
        </c:ser>
        <c:ser>
          <c:idx val="1"/>
          <c:order val="1"/>
          <c:tx>
            <c:strRef>
              <c:f>'completo '!$B$14</c:f>
              <c:strCache>
                <c:ptCount val="1"/>
                <c:pt idx="0">
                  <c:v>Area II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'!$H$22:$K$22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CE-4BDF-AB44-2B1FD9C1AA35}"/>
            </c:ext>
          </c:extLst>
        </c:ser>
        <c:ser>
          <c:idx val="2"/>
          <c:order val="2"/>
          <c:tx>
            <c:strRef>
              <c:f>'completo '!$B$15</c:f>
              <c:strCache>
                <c:ptCount val="1"/>
                <c:pt idx="0">
                  <c:v>Area III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'!$H$23:$K$23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CE-4BDF-AB44-2B1FD9C1AA35}"/>
            </c:ext>
          </c:extLst>
        </c:ser>
        <c:ser>
          <c:idx val="3"/>
          <c:order val="3"/>
          <c:tx>
            <c:strRef>
              <c:f>'completo '!$B$16</c:f>
              <c:strCache>
                <c:ptCount val="1"/>
                <c:pt idx="0">
                  <c:v>Area IV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'!$H$24:$K$24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CE-4BDF-AB44-2B1FD9C1AA35}"/>
            </c:ext>
          </c:extLst>
        </c:ser>
        <c:ser>
          <c:idx val="4"/>
          <c:order val="4"/>
          <c:tx>
            <c:strRef>
              <c:f>'completo '!$B$17</c:f>
              <c:strCache>
                <c:ptCount val="1"/>
                <c:pt idx="0">
                  <c:v>Area V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'!$H$25:$K$25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CE-4BDF-AB44-2B1FD9C1A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1138816"/>
        <c:axId val="101140352"/>
      </c:barChart>
      <c:catAx>
        <c:axId val="101138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1140352"/>
        <c:crosses val="autoZero"/>
        <c:auto val="1"/>
        <c:lblAlgn val="ctr"/>
        <c:lblOffset val="100"/>
        <c:noMultiLvlLbl val="0"/>
      </c:catAx>
      <c:valAx>
        <c:axId val="101140352"/>
        <c:scaling>
          <c:orientation val="minMax"/>
        </c:scaling>
        <c:delete val="0"/>
        <c:axPos val="l"/>
        <c:majorGridlines/>
        <c:numFmt formatCode="&quot;€&quot;\ #,##0.00" sourceLinked="1"/>
        <c:majorTickMark val="none"/>
        <c:minorTickMark val="none"/>
        <c:tickLblPos val="nextTo"/>
        <c:crossAx val="1011388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100"/>
              <a:t>grado di selettività del personale per Area e per Ente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'completo '!$B$18</c:f>
              <c:strCache>
                <c:ptCount val="1"/>
                <c:pt idx="0">
                  <c:v>Totale ente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'!$C$26:$F$26</c:f>
              <c:numCache>
                <c:formatCode>0.0%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A1-4D23-9A55-DC6DB8C82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1156736"/>
        <c:axId val="101158272"/>
      </c:barChart>
      <c:catAx>
        <c:axId val="101156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1158272"/>
        <c:crosses val="autoZero"/>
        <c:auto val="1"/>
        <c:lblAlgn val="ctr"/>
        <c:lblOffset val="100"/>
        <c:noMultiLvlLbl val="0"/>
      </c:catAx>
      <c:valAx>
        <c:axId val="101158272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01156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100"/>
              <a:t>grado di differenziazione della premialità per Area e per Ente. premio medio per fascia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'completo '!$B$17</c:f>
              <c:strCache>
                <c:ptCount val="1"/>
                <c:pt idx="0">
                  <c:v>Area V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'!$H$25:$K$25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D7-40A7-B9BE-3C1922519DBF}"/>
            </c:ext>
          </c:extLst>
        </c:ser>
        <c:ser>
          <c:idx val="0"/>
          <c:order val="1"/>
          <c:tx>
            <c:strRef>
              <c:f>'completo '!$B$18</c:f>
              <c:strCache>
                <c:ptCount val="1"/>
                <c:pt idx="0">
                  <c:v>Totale ente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'!$H$26:$K$26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D7-40A7-B9BE-3C1922519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1269888"/>
        <c:axId val="101271424"/>
      </c:barChart>
      <c:catAx>
        <c:axId val="1012698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1271424"/>
        <c:crosses val="autoZero"/>
        <c:auto val="1"/>
        <c:lblAlgn val="ctr"/>
        <c:lblOffset val="100"/>
        <c:noMultiLvlLbl val="0"/>
      </c:catAx>
      <c:valAx>
        <c:axId val="101271424"/>
        <c:scaling>
          <c:orientation val="minMax"/>
        </c:scaling>
        <c:delete val="0"/>
        <c:axPos val="l"/>
        <c:majorGridlines/>
        <c:numFmt formatCode="&quot;€&quot;\ #,##0.00" sourceLinked="1"/>
        <c:majorTickMark val="none"/>
        <c:minorTickMark val="none"/>
        <c:tickLblPos val="nextTo"/>
        <c:crossAx val="1012698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100"/>
              <a:t>grado di selettività del personale per Ente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personale!$B$11</c:f>
              <c:strCache>
                <c:ptCount val="1"/>
                <c:pt idx="0">
                  <c:v>Totale ente</c:v>
                </c:pt>
              </c:strCache>
            </c:strRef>
          </c:tx>
          <c:invertIfNegative val="0"/>
          <c:cat>
            <c:strRef>
              <c:f>personale!$C$7:$F$7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personale!$C$11:$F$11</c:f>
              <c:numCache>
                <c:formatCode>0.0%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45-4A16-AB1C-0B4A2F8BD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1317248"/>
        <c:axId val="101323136"/>
      </c:barChart>
      <c:catAx>
        <c:axId val="101317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1323136"/>
        <c:crosses val="autoZero"/>
        <c:auto val="1"/>
        <c:lblAlgn val="ctr"/>
        <c:lblOffset val="100"/>
        <c:noMultiLvlLbl val="0"/>
      </c:catAx>
      <c:valAx>
        <c:axId val="101323136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013172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100"/>
              <a:t>grado di differenziazione della premialità per Ente. premio medio per fascia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personale!$B$8</c:f>
              <c:strCache>
                <c:ptCount val="1"/>
                <c:pt idx="0">
                  <c:v>Totale ente</c:v>
                </c:pt>
              </c:strCache>
            </c:strRef>
          </c:tx>
          <c:invertIfNegative val="0"/>
          <c:cat>
            <c:strRef>
              <c:f>personale!$C$7:$F$7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personale!$H$11:$K$11</c:f>
              <c:numCache>
                <c:formatCode>"€"\ #,##0.00</c:formatCode>
                <c:ptCount val="4"/>
                <c:pt idx="0">
                  <c:v>1104.5833333333333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45-412E-85BE-25EB056FC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1340672"/>
        <c:axId val="101342208"/>
      </c:barChart>
      <c:catAx>
        <c:axId val="101340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1342208"/>
        <c:crosses val="autoZero"/>
        <c:auto val="1"/>
        <c:lblAlgn val="ctr"/>
        <c:lblOffset val="100"/>
        <c:noMultiLvlLbl val="0"/>
      </c:catAx>
      <c:valAx>
        <c:axId val="101342208"/>
        <c:scaling>
          <c:orientation val="minMax"/>
        </c:scaling>
        <c:delete val="0"/>
        <c:axPos val="l"/>
        <c:majorGridlines/>
        <c:numFmt formatCode="&quot;€&quot;\ #,##0.00" sourceLinked="1"/>
        <c:majorTickMark val="none"/>
        <c:minorTickMark val="none"/>
        <c:tickLblPos val="nextTo"/>
        <c:crossAx val="1013406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100"/>
              <a:t>grado di selettività del personale per Area e per Ente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dirigenti!$B$11</c:f>
              <c:strCache>
                <c:ptCount val="1"/>
                <c:pt idx="0">
                  <c:v>Totale ente</c:v>
                </c:pt>
              </c:strCache>
            </c:strRef>
          </c:tx>
          <c:invertIfNegative val="0"/>
          <c:cat>
            <c:strRef>
              <c:f>dirigenti!$C$7:$F$7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dirigenti!$C$11:$F$11</c:f>
              <c:numCache>
                <c:formatCode>0.0%</c:formatCode>
                <c:ptCount val="4"/>
                <c:pt idx="0">
                  <c:v>0.75</c:v>
                </c:pt>
                <c:pt idx="1">
                  <c:v>0.25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FB-443F-908C-B2D740A32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0162176"/>
        <c:axId val="99742080"/>
      </c:barChart>
      <c:catAx>
        <c:axId val="100162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9742080"/>
        <c:crosses val="autoZero"/>
        <c:auto val="1"/>
        <c:lblAlgn val="ctr"/>
        <c:lblOffset val="100"/>
        <c:noMultiLvlLbl val="0"/>
      </c:catAx>
      <c:valAx>
        <c:axId val="99742080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001621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100"/>
              <a:t>grado di differenziazione della premialità per Area e per Ente. premio medio per fascia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dirigenti!$B$8</c:f>
              <c:strCache>
                <c:ptCount val="1"/>
                <c:pt idx="0">
                  <c:v>Totale ente</c:v>
                </c:pt>
              </c:strCache>
            </c:strRef>
          </c:tx>
          <c:invertIfNegative val="0"/>
          <c:cat>
            <c:strRef>
              <c:f>dirigenti!$C$7:$F$7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dirigenti!$H$11:$K$11</c:f>
              <c:numCache>
                <c:formatCode>"€"\ #,##0.00</c:formatCode>
                <c:ptCount val="4"/>
                <c:pt idx="0">
                  <c:v>1743.5833333333333</c:v>
                </c:pt>
                <c:pt idx="1">
                  <c:v>796.08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83-424D-981C-2D6027937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0200448"/>
        <c:axId val="100201984"/>
      </c:barChart>
      <c:catAx>
        <c:axId val="100200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0201984"/>
        <c:crosses val="autoZero"/>
        <c:auto val="1"/>
        <c:lblAlgn val="ctr"/>
        <c:lblOffset val="100"/>
        <c:noMultiLvlLbl val="0"/>
      </c:catAx>
      <c:valAx>
        <c:axId val="100201984"/>
        <c:scaling>
          <c:orientation val="minMax"/>
        </c:scaling>
        <c:delete val="0"/>
        <c:axPos val="l"/>
        <c:majorGridlines/>
        <c:numFmt formatCode="&quot;€&quot;\ #,##0.00" sourceLinked="1"/>
        <c:majorTickMark val="none"/>
        <c:minorTickMark val="none"/>
        <c:tickLblPos val="nextTo"/>
        <c:crossAx val="1002004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27216</xdr:colOff>
      <xdr:row>27</xdr:row>
      <xdr:rowOff>16933</xdr:rowOff>
    </xdr:from>
    <xdr:to>
      <xdr:col>5</xdr:col>
      <xdr:colOff>952501</xdr:colOff>
      <xdr:row>46</xdr:row>
      <xdr:rowOff>170920</xdr:rowOff>
    </xdr:to>
    <xdr:graphicFrame macro="">
      <xdr:nvGraphicFramePr>
        <xdr:cNvPr id="8" name="Gra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56093</xdr:colOff>
      <xdr:row>27</xdr:row>
      <xdr:rowOff>45358</xdr:rowOff>
    </xdr:from>
    <xdr:to>
      <xdr:col>11</xdr:col>
      <xdr:colOff>911679</xdr:colOff>
      <xdr:row>47</xdr:row>
      <xdr:rowOff>13607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27214</xdr:colOff>
      <xdr:row>48</xdr:row>
      <xdr:rowOff>163284</xdr:rowOff>
    </xdr:from>
    <xdr:to>
      <xdr:col>5</xdr:col>
      <xdr:colOff>952500</xdr:colOff>
      <xdr:row>68</xdr:row>
      <xdr:rowOff>99785</xdr:rowOff>
    </xdr:to>
    <xdr:graphicFrame macro="">
      <xdr:nvGraphicFramePr>
        <xdr:cNvPr id="6" name="Gra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72573</xdr:colOff>
      <xdr:row>48</xdr:row>
      <xdr:rowOff>188231</xdr:rowOff>
    </xdr:from>
    <xdr:to>
      <xdr:col>11</xdr:col>
      <xdr:colOff>925286</xdr:colOff>
      <xdr:row>68</xdr:row>
      <xdr:rowOff>136070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12</xdr:row>
      <xdr:rowOff>3326</xdr:rowOff>
    </xdr:from>
    <xdr:to>
      <xdr:col>6</xdr:col>
      <xdr:colOff>276679</xdr:colOff>
      <xdr:row>31</xdr:row>
      <xdr:rowOff>157313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355450</xdr:colOff>
      <xdr:row>12</xdr:row>
      <xdr:rowOff>18144</xdr:rowOff>
    </xdr:from>
    <xdr:to>
      <xdr:col>12</xdr:col>
      <xdr:colOff>562428</xdr:colOff>
      <xdr:row>31</xdr:row>
      <xdr:rowOff>176893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12</xdr:row>
      <xdr:rowOff>3326</xdr:rowOff>
    </xdr:from>
    <xdr:to>
      <xdr:col>6</xdr:col>
      <xdr:colOff>276679</xdr:colOff>
      <xdr:row>31</xdr:row>
      <xdr:rowOff>157313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355450</xdr:colOff>
      <xdr:row>12</xdr:row>
      <xdr:rowOff>18144</xdr:rowOff>
    </xdr:from>
    <xdr:to>
      <xdr:col>12</xdr:col>
      <xdr:colOff>562428</xdr:colOff>
      <xdr:row>31</xdr:row>
      <xdr:rowOff>176893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view="pageBreakPreview" topLeftCell="A13" zoomScale="70" zoomScaleNormal="70" zoomScaleSheetLayoutView="70" workbookViewId="0">
      <selection activeCell="I6" sqref="I6"/>
    </sheetView>
  </sheetViews>
  <sheetFormatPr defaultRowHeight="15" x14ac:dyDescent="0.25"/>
  <cols>
    <col min="1" max="12" width="15" customWidth="1"/>
  </cols>
  <sheetData>
    <row r="1" spans="1:12" x14ac:dyDescent="0.25">
      <c r="A1" s="96" t="s">
        <v>20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ht="15.75" thickBot="1" x14ac:dyDescent="0.3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1"/>
    </row>
    <row r="3" spans="1:12" ht="75.75" thickBot="1" x14ac:dyDescent="0.3">
      <c r="A3" s="8"/>
      <c r="B3" s="16" t="s">
        <v>0</v>
      </c>
      <c r="C3" s="16" t="s">
        <v>1</v>
      </c>
      <c r="D3" s="16" t="s">
        <v>12</v>
      </c>
      <c r="E3" s="17" t="s">
        <v>2</v>
      </c>
      <c r="F3" s="11"/>
      <c r="G3" s="11"/>
      <c r="H3" s="11"/>
      <c r="I3" s="11"/>
      <c r="J3" s="11"/>
      <c r="K3" s="11"/>
      <c r="L3" s="11"/>
    </row>
    <row r="4" spans="1:12" ht="34.5" customHeight="1" x14ac:dyDescent="0.25">
      <c r="A4" s="18" t="s">
        <v>3</v>
      </c>
      <c r="B4" s="19"/>
      <c r="C4" s="19"/>
      <c r="D4" s="19"/>
      <c r="E4" s="20" t="e">
        <f t="shared" ref="E4:E9" si="0">B4/D4</f>
        <v>#DIV/0!</v>
      </c>
      <c r="F4" s="11"/>
      <c r="G4" s="11"/>
      <c r="H4" s="11"/>
      <c r="I4" s="11"/>
      <c r="J4" s="11"/>
      <c r="K4" s="11"/>
      <c r="L4" s="11"/>
    </row>
    <row r="5" spans="1:12" ht="34.5" customHeight="1" x14ac:dyDescent="0.25">
      <c r="A5" s="18" t="s">
        <v>4</v>
      </c>
      <c r="B5" s="19"/>
      <c r="C5" s="19"/>
      <c r="D5" s="19"/>
      <c r="E5" s="20" t="e">
        <f t="shared" si="0"/>
        <v>#DIV/0!</v>
      </c>
      <c r="F5" s="11"/>
      <c r="G5" s="11"/>
      <c r="H5" s="11"/>
      <c r="I5" s="11"/>
      <c r="J5" s="11"/>
      <c r="K5" s="11"/>
      <c r="L5" s="11"/>
    </row>
    <row r="6" spans="1:12" ht="34.5" customHeight="1" x14ac:dyDescent="0.25">
      <c r="A6" s="18" t="s">
        <v>5</v>
      </c>
      <c r="B6" s="19"/>
      <c r="C6" s="19"/>
      <c r="D6" s="19"/>
      <c r="E6" s="20" t="e">
        <f t="shared" si="0"/>
        <v>#DIV/0!</v>
      </c>
      <c r="F6" s="11"/>
      <c r="G6" s="11"/>
      <c r="H6" s="11"/>
      <c r="I6" s="11"/>
      <c r="J6" s="11"/>
      <c r="K6" s="11"/>
      <c r="L6" s="11"/>
    </row>
    <row r="7" spans="1:12" ht="34.5" customHeight="1" x14ac:dyDescent="0.25">
      <c r="A7" s="18" t="s">
        <v>6</v>
      </c>
      <c r="B7" s="19"/>
      <c r="C7" s="19"/>
      <c r="D7" s="19"/>
      <c r="E7" s="20" t="e">
        <f t="shared" si="0"/>
        <v>#DIV/0!</v>
      </c>
      <c r="F7" s="11"/>
      <c r="G7" s="11"/>
      <c r="H7" s="11"/>
      <c r="I7" s="11"/>
      <c r="J7" s="11"/>
      <c r="K7" s="11"/>
      <c r="L7" s="11"/>
    </row>
    <row r="8" spans="1:12" ht="34.5" customHeight="1" x14ac:dyDescent="0.25">
      <c r="A8" s="18" t="s">
        <v>11</v>
      </c>
      <c r="B8" s="19"/>
      <c r="C8" s="19"/>
      <c r="D8" s="19"/>
      <c r="E8" s="20" t="e">
        <f t="shared" si="0"/>
        <v>#DIV/0!</v>
      </c>
      <c r="F8" s="11"/>
      <c r="G8" s="11"/>
      <c r="H8" s="11"/>
      <c r="I8" s="11"/>
      <c r="J8" s="11"/>
      <c r="K8" s="11"/>
      <c r="L8" s="11"/>
    </row>
    <row r="9" spans="1:12" ht="15.75" thickBot="1" x14ac:dyDescent="0.3">
      <c r="A9" s="21" t="s">
        <v>15</v>
      </c>
      <c r="B9" s="22"/>
      <c r="C9" s="22"/>
      <c r="D9" s="22"/>
      <c r="E9" s="23" t="e">
        <f t="shared" si="0"/>
        <v>#DIV/0!</v>
      </c>
      <c r="F9" s="11"/>
      <c r="G9" s="11"/>
      <c r="H9" s="11"/>
      <c r="I9" s="11"/>
      <c r="J9" s="11"/>
      <c r="K9" s="11"/>
      <c r="L9" s="11"/>
    </row>
    <row r="10" spans="1:12" ht="15.75" thickBot="1" x14ac:dyDescent="0.3">
      <c r="A10" s="24"/>
      <c r="B10" s="25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1:12" ht="15.75" thickBot="1" x14ac:dyDescent="0.3">
      <c r="A11" s="13"/>
      <c r="B11" s="101"/>
      <c r="C11" s="105" t="s">
        <v>18</v>
      </c>
      <c r="D11" s="106"/>
      <c r="E11" s="106"/>
      <c r="F11" s="106"/>
      <c r="G11" s="107"/>
      <c r="H11" s="105" t="s">
        <v>13</v>
      </c>
      <c r="I11" s="106"/>
      <c r="J11" s="106"/>
      <c r="K11" s="106"/>
      <c r="L11" s="107"/>
    </row>
    <row r="12" spans="1:12" ht="15.75" thickBot="1" x14ac:dyDescent="0.3">
      <c r="A12" s="14"/>
      <c r="B12" s="102"/>
      <c r="C12" s="25" t="s">
        <v>7</v>
      </c>
      <c r="D12" s="37" t="s">
        <v>8</v>
      </c>
      <c r="E12" s="37" t="s">
        <v>9</v>
      </c>
      <c r="F12" s="37" t="s">
        <v>10</v>
      </c>
      <c r="G12" s="7" t="s">
        <v>14</v>
      </c>
      <c r="H12" s="43" t="s">
        <v>7</v>
      </c>
      <c r="I12" s="44" t="s">
        <v>8</v>
      </c>
      <c r="J12" s="44" t="s">
        <v>9</v>
      </c>
      <c r="K12" s="44" t="s">
        <v>10</v>
      </c>
      <c r="L12" s="9" t="s">
        <v>14</v>
      </c>
    </row>
    <row r="13" spans="1:12" ht="34.5" customHeight="1" x14ac:dyDescent="0.25">
      <c r="A13" s="14"/>
      <c r="B13" s="32" t="s">
        <v>3</v>
      </c>
      <c r="C13" s="19">
        <v>1</v>
      </c>
      <c r="D13" s="19">
        <v>2</v>
      </c>
      <c r="E13" s="19">
        <v>1</v>
      </c>
      <c r="F13" s="19"/>
      <c r="G13" s="40">
        <f>SUM(C13:F13)</f>
        <v>4</v>
      </c>
      <c r="H13" s="19">
        <v>250</v>
      </c>
      <c r="I13" s="19">
        <v>250</v>
      </c>
      <c r="J13" s="19"/>
      <c r="K13" s="19"/>
      <c r="L13" s="35">
        <f>SUM(H13:K13)</f>
        <v>500</v>
      </c>
    </row>
    <row r="14" spans="1:12" ht="34.5" customHeight="1" x14ac:dyDescent="0.25">
      <c r="A14" s="14"/>
      <c r="B14" s="33" t="s">
        <v>4</v>
      </c>
      <c r="C14" s="19">
        <v>1</v>
      </c>
      <c r="D14" s="19">
        <v>2</v>
      </c>
      <c r="E14" s="19">
        <v>1</v>
      </c>
      <c r="F14" s="19"/>
      <c r="G14" s="41">
        <f t="shared" ref="G14:G17" si="1">SUM(C14:F14)</f>
        <v>4</v>
      </c>
      <c r="H14" s="19">
        <v>250</v>
      </c>
      <c r="I14" s="19">
        <v>250</v>
      </c>
      <c r="J14" s="19"/>
      <c r="K14" s="19"/>
      <c r="L14" s="26">
        <f t="shared" ref="L14:L18" si="2">SUM(H14:K14)</f>
        <v>500</v>
      </c>
    </row>
    <row r="15" spans="1:12" ht="34.5" customHeight="1" x14ac:dyDescent="0.25">
      <c r="A15" s="14"/>
      <c r="B15" s="33" t="s">
        <v>5</v>
      </c>
      <c r="C15" s="19">
        <v>1</v>
      </c>
      <c r="D15" s="19">
        <v>2</v>
      </c>
      <c r="E15" s="19">
        <v>1</v>
      </c>
      <c r="F15" s="19"/>
      <c r="G15" s="41">
        <f t="shared" si="1"/>
        <v>4</v>
      </c>
      <c r="H15" s="19">
        <v>250</v>
      </c>
      <c r="I15" s="19">
        <v>250</v>
      </c>
      <c r="J15" s="19"/>
      <c r="K15" s="19"/>
      <c r="L15" s="26">
        <f t="shared" si="2"/>
        <v>500</v>
      </c>
    </row>
    <row r="16" spans="1:12" ht="34.5" customHeight="1" x14ac:dyDescent="0.25">
      <c r="A16" s="14"/>
      <c r="B16" s="33" t="s">
        <v>6</v>
      </c>
      <c r="C16" s="19">
        <v>1</v>
      </c>
      <c r="D16" s="19">
        <v>2</v>
      </c>
      <c r="E16" s="19">
        <v>1</v>
      </c>
      <c r="F16" s="19"/>
      <c r="G16" s="41">
        <f t="shared" si="1"/>
        <v>4</v>
      </c>
      <c r="H16" s="19">
        <v>250</v>
      </c>
      <c r="I16" s="19">
        <v>250</v>
      </c>
      <c r="J16" s="19"/>
      <c r="K16" s="19"/>
      <c r="L16" s="26">
        <f t="shared" si="2"/>
        <v>500</v>
      </c>
    </row>
    <row r="17" spans="1:12" ht="34.5" customHeight="1" thickBot="1" x14ac:dyDescent="0.3">
      <c r="A17" s="14"/>
      <c r="B17" s="33" t="s">
        <v>11</v>
      </c>
      <c r="C17" s="19">
        <v>1</v>
      </c>
      <c r="D17" s="19">
        <v>2</v>
      </c>
      <c r="E17" s="19">
        <v>1</v>
      </c>
      <c r="F17" s="19"/>
      <c r="G17" s="42">
        <f t="shared" si="1"/>
        <v>4</v>
      </c>
      <c r="H17" s="19">
        <v>250</v>
      </c>
      <c r="I17" s="19">
        <v>250</v>
      </c>
      <c r="J17" s="19"/>
      <c r="K17" s="19"/>
      <c r="L17" s="27">
        <f t="shared" si="2"/>
        <v>500</v>
      </c>
    </row>
    <row r="18" spans="1:12" ht="15.75" thickBot="1" x14ac:dyDescent="0.3">
      <c r="A18" s="15"/>
      <c r="B18" s="34" t="s">
        <v>15</v>
      </c>
      <c r="C18" s="38">
        <f>SUM(C13:C17)</f>
        <v>5</v>
      </c>
      <c r="D18" s="39">
        <f t="shared" ref="D18:K18" si="3">SUM(D13:D17)</f>
        <v>10</v>
      </c>
      <c r="E18" s="39">
        <f t="shared" si="3"/>
        <v>5</v>
      </c>
      <c r="F18" s="39">
        <f t="shared" si="3"/>
        <v>0</v>
      </c>
      <c r="G18" s="36">
        <f t="shared" si="3"/>
        <v>20</v>
      </c>
      <c r="H18" s="38">
        <f t="shared" si="3"/>
        <v>1250</v>
      </c>
      <c r="I18" s="39">
        <f t="shared" si="3"/>
        <v>1250</v>
      </c>
      <c r="J18" s="39">
        <f t="shared" si="3"/>
        <v>0</v>
      </c>
      <c r="K18" s="39">
        <f t="shared" si="3"/>
        <v>0</v>
      </c>
      <c r="L18" s="36">
        <f t="shared" si="2"/>
        <v>2500</v>
      </c>
    </row>
    <row r="19" spans="1:12" ht="27.75" customHeight="1" x14ac:dyDescent="0.25">
      <c r="A19" s="24"/>
      <c r="B19" s="103"/>
      <c r="C19" s="97" t="s">
        <v>17</v>
      </c>
      <c r="D19" s="97"/>
      <c r="E19" s="97"/>
      <c r="F19" s="97"/>
      <c r="G19" s="10"/>
      <c r="H19" s="98" t="s">
        <v>16</v>
      </c>
      <c r="I19" s="99"/>
      <c r="J19" s="99"/>
      <c r="K19" s="100"/>
      <c r="L19" s="10"/>
    </row>
    <row r="20" spans="1:12" x14ac:dyDescent="0.25">
      <c r="A20" s="24"/>
      <c r="B20" s="103"/>
      <c r="C20" s="6" t="s">
        <v>7</v>
      </c>
      <c r="D20" s="6" t="s">
        <v>8</v>
      </c>
      <c r="E20" s="6" t="s">
        <v>9</v>
      </c>
      <c r="F20" s="6" t="s">
        <v>10</v>
      </c>
      <c r="G20" s="6" t="s">
        <v>14</v>
      </c>
      <c r="H20" s="6" t="s">
        <v>7</v>
      </c>
      <c r="I20" s="6" t="s">
        <v>8</v>
      </c>
      <c r="J20" s="6" t="s">
        <v>9</v>
      </c>
      <c r="K20" s="6" t="s">
        <v>10</v>
      </c>
      <c r="L20" s="6" t="s">
        <v>14</v>
      </c>
    </row>
    <row r="21" spans="1:12" ht="34.5" customHeight="1" x14ac:dyDescent="0.25">
      <c r="A21" s="24"/>
      <c r="B21" s="28" t="s">
        <v>3</v>
      </c>
      <c r="C21" s="4">
        <f>C13/$G13</f>
        <v>0.25</v>
      </c>
      <c r="D21" s="4">
        <f t="shared" ref="D21:F21" si="4">D13/$G13</f>
        <v>0.5</v>
      </c>
      <c r="E21" s="4">
        <f t="shared" si="4"/>
        <v>0.25</v>
      </c>
      <c r="F21" s="4">
        <f t="shared" si="4"/>
        <v>0</v>
      </c>
      <c r="G21" s="29">
        <f>SUM(C21:F21)</f>
        <v>1</v>
      </c>
      <c r="H21" s="5">
        <f>IF(C13&gt;0,H13/C13)</f>
        <v>250</v>
      </c>
      <c r="I21" s="5">
        <f t="shared" ref="I21:K21" si="5">IF(D13&gt;0,I13/D13)</f>
        <v>125</v>
      </c>
      <c r="J21" s="5">
        <f t="shared" si="5"/>
        <v>0</v>
      </c>
      <c r="K21" s="5" t="b">
        <f t="shared" si="5"/>
        <v>0</v>
      </c>
      <c r="L21" s="30">
        <f>SUM(H21:K21)</f>
        <v>375</v>
      </c>
    </row>
    <row r="22" spans="1:12" ht="34.5" customHeight="1" x14ac:dyDescent="0.25">
      <c r="A22" s="24"/>
      <c r="B22" s="28" t="s">
        <v>4</v>
      </c>
      <c r="C22" s="4">
        <f t="shared" ref="C22:F22" si="6">C14/$G14</f>
        <v>0.25</v>
      </c>
      <c r="D22" s="4">
        <f t="shared" si="6"/>
        <v>0.5</v>
      </c>
      <c r="E22" s="4">
        <f t="shared" si="6"/>
        <v>0.25</v>
      </c>
      <c r="F22" s="4">
        <f t="shared" si="6"/>
        <v>0</v>
      </c>
      <c r="G22" s="29">
        <f t="shared" ref="G22:G26" si="7">SUM(C22:F22)</f>
        <v>1</v>
      </c>
      <c r="H22" s="5">
        <f t="shared" ref="H22:H26" si="8">IF(C14&gt;0,H14/C14)</f>
        <v>250</v>
      </c>
      <c r="I22" s="5">
        <f t="shared" ref="I22:I26" si="9">IF(D14&gt;0,I14/D14)</f>
        <v>125</v>
      </c>
      <c r="J22" s="5">
        <f t="shared" ref="J22:J26" si="10">IF(E14&gt;0,J14/E14)</f>
        <v>0</v>
      </c>
      <c r="K22" s="5" t="b">
        <f t="shared" ref="K22:K26" si="11">IF(F14&gt;0,K14/F14)</f>
        <v>0</v>
      </c>
      <c r="L22" s="30">
        <f t="shared" ref="L22:L25" si="12">SUM(H22:K22)</f>
        <v>375</v>
      </c>
    </row>
    <row r="23" spans="1:12" ht="34.5" customHeight="1" x14ac:dyDescent="0.25">
      <c r="A23" s="24"/>
      <c r="B23" s="28" t="s">
        <v>5</v>
      </c>
      <c r="C23" s="4">
        <f t="shared" ref="C23:F23" si="13">C15/$G15</f>
        <v>0.25</v>
      </c>
      <c r="D23" s="4">
        <f t="shared" si="13"/>
        <v>0.5</v>
      </c>
      <c r="E23" s="4">
        <f t="shared" si="13"/>
        <v>0.25</v>
      </c>
      <c r="F23" s="4">
        <f t="shared" si="13"/>
        <v>0</v>
      </c>
      <c r="G23" s="29">
        <f t="shared" si="7"/>
        <v>1</v>
      </c>
      <c r="H23" s="5">
        <f t="shared" si="8"/>
        <v>250</v>
      </c>
      <c r="I23" s="5">
        <f t="shared" si="9"/>
        <v>125</v>
      </c>
      <c r="J23" s="5">
        <f t="shared" si="10"/>
        <v>0</v>
      </c>
      <c r="K23" s="5" t="b">
        <f t="shared" si="11"/>
        <v>0</v>
      </c>
      <c r="L23" s="30">
        <f t="shared" si="12"/>
        <v>375</v>
      </c>
    </row>
    <row r="24" spans="1:12" ht="34.5" customHeight="1" x14ac:dyDescent="0.25">
      <c r="A24" s="24"/>
      <c r="B24" s="28" t="s">
        <v>6</v>
      </c>
      <c r="C24" s="4">
        <f t="shared" ref="C24:F24" si="14">C16/$G16</f>
        <v>0.25</v>
      </c>
      <c r="D24" s="4">
        <f t="shared" si="14"/>
        <v>0.5</v>
      </c>
      <c r="E24" s="4">
        <f t="shared" si="14"/>
        <v>0.25</v>
      </c>
      <c r="F24" s="4">
        <f t="shared" si="14"/>
        <v>0</v>
      </c>
      <c r="G24" s="29">
        <f t="shared" si="7"/>
        <v>1</v>
      </c>
      <c r="H24" s="5">
        <f t="shared" si="8"/>
        <v>250</v>
      </c>
      <c r="I24" s="5">
        <f t="shared" si="9"/>
        <v>125</v>
      </c>
      <c r="J24" s="5">
        <f t="shared" si="10"/>
        <v>0</v>
      </c>
      <c r="K24" s="5" t="b">
        <f t="shared" si="11"/>
        <v>0</v>
      </c>
      <c r="L24" s="30">
        <f t="shared" si="12"/>
        <v>375</v>
      </c>
    </row>
    <row r="25" spans="1:12" ht="34.5" customHeight="1" x14ac:dyDescent="0.25">
      <c r="A25" s="24"/>
      <c r="B25" s="28" t="s">
        <v>11</v>
      </c>
      <c r="C25" s="4">
        <f t="shared" ref="C25:F25" si="15">C17/$G17</f>
        <v>0.25</v>
      </c>
      <c r="D25" s="4">
        <f t="shared" si="15"/>
        <v>0.5</v>
      </c>
      <c r="E25" s="4">
        <f t="shared" si="15"/>
        <v>0.25</v>
      </c>
      <c r="F25" s="4">
        <f t="shared" si="15"/>
        <v>0</v>
      </c>
      <c r="G25" s="29">
        <f t="shared" si="7"/>
        <v>1</v>
      </c>
      <c r="H25" s="5">
        <f t="shared" si="8"/>
        <v>250</v>
      </c>
      <c r="I25" s="5">
        <f t="shared" si="9"/>
        <v>125</v>
      </c>
      <c r="J25" s="5">
        <f t="shared" si="10"/>
        <v>0</v>
      </c>
      <c r="K25" s="5" t="b">
        <f t="shared" si="11"/>
        <v>0</v>
      </c>
      <c r="L25" s="30">
        <f t="shared" si="12"/>
        <v>375</v>
      </c>
    </row>
    <row r="26" spans="1:12" x14ac:dyDescent="0.25">
      <c r="A26" s="24"/>
      <c r="B26" s="31" t="s">
        <v>15</v>
      </c>
      <c r="C26" s="4">
        <f t="shared" ref="C26:F26" si="16">C18/$G18</f>
        <v>0.25</v>
      </c>
      <c r="D26" s="4">
        <f t="shared" si="16"/>
        <v>0.5</v>
      </c>
      <c r="E26" s="4">
        <f t="shared" si="16"/>
        <v>0.25</v>
      </c>
      <c r="F26" s="4">
        <f t="shared" si="16"/>
        <v>0</v>
      </c>
      <c r="G26" s="29">
        <f t="shared" si="7"/>
        <v>1</v>
      </c>
      <c r="H26" s="5">
        <f t="shared" si="8"/>
        <v>250</v>
      </c>
      <c r="I26" s="5">
        <f t="shared" si="9"/>
        <v>125</v>
      </c>
      <c r="J26" s="5">
        <f t="shared" si="10"/>
        <v>0</v>
      </c>
      <c r="K26" s="5" t="b">
        <f t="shared" si="11"/>
        <v>0</v>
      </c>
      <c r="L26" s="30">
        <f t="shared" ref="L26" si="17">SUM(L21:L25)</f>
        <v>1875</v>
      </c>
    </row>
    <row r="27" spans="1:12" x14ac:dyDescent="0.25">
      <c r="A27" s="2"/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3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/>
      <c r="B35" s="3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3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/>
      <c r="B37" s="3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3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3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3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3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3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3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3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ht="17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</sheetData>
  <mergeCells count="8">
    <mergeCell ref="A1:L1"/>
    <mergeCell ref="C19:F19"/>
    <mergeCell ref="H19:K19"/>
    <mergeCell ref="B11:B12"/>
    <mergeCell ref="B19:B20"/>
    <mergeCell ref="A2:K2"/>
    <mergeCell ref="C11:G11"/>
    <mergeCell ref="H11:L11"/>
  </mergeCells>
  <pageMargins left="0.7" right="0.7" top="0.75" bottom="0.7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view="pageBreakPreview" zoomScale="80" zoomScaleNormal="90" zoomScaleSheetLayoutView="80" workbookViewId="0">
      <selection activeCell="I3" sqref="I3"/>
    </sheetView>
  </sheetViews>
  <sheetFormatPr defaultRowHeight="15" x14ac:dyDescent="0.25"/>
  <cols>
    <col min="1" max="12" width="15" customWidth="1"/>
  </cols>
  <sheetData>
    <row r="1" spans="1:14" x14ac:dyDescent="0.25">
      <c r="A1" s="108" t="s">
        <v>20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45"/>
    </row>
    <row r="2" spans="1:14" ht="15.75" thickBot="1" x14ac:dyDescent="0.3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46"/>
      <c r="M2" s="46"/>
      <c r="N2" s="11"/>
    </row>
    <row r="3" spans="1:14" ht="125.25" customHeight="1" thickBot="1" x14ac:dyDescent="0.3">
      <c r="A3" s="47"/>
      <c r="B3" s="48" t="s">
        <v>0</v>
      </c>
      <c r="C3" s="48" t="s">
        <v>1</v>
      </c>
      <c r="D3" s="48" t="s">
        <v>12</v>
      </c>
      <c r="E3" s="49" t="s">
        <v>2</v>
      </c>
      <c r="F3" s="46"/>
      <c r="G3" s="46"/>
      <c r="H3" s="46"/>
      <c r="I3" s="46"/>
      <c r="J3" s="46"/>
      <c r="K3" s="46"/>
      <c r="L3" s="46"/>
      <c r="M3" s="46"/>
      <c r="N3" s="11"/>
    </row>
    <row r="4" spans="1:14" ht="24" customHeight="1" thickBot="1" x14ac:dyDescent="0.3">
      <c r="A4" s="50" t="s">
        <v>15</v>
      </c>
      <c r="B4" s="78">
        <v>13255.000000000002</v>
      </c>
      <c r="C4" s="78">
        <v>13255</v>
      </c>
      <c r="D4" s="79">
        <v>12</v>
      </c>
      <c r="E4" s="51">
        <f>B4/D4</f>
        <v>1104.5833333333335</v>
      </c>
      <c r="F4" s="46"/>
      <c r="G4" s="46"/>
      <c r="H4" s="46"/>
      <c r="I4" s="46"/>
      <c r="J4" s="46"/>
      <c r="K4" s="46"/>
      <c r="L4" s="46"/>
      <c r="M4" s="46"/>
      <c r="N4" s="11"/>
    </row>
    <row r="5" spans="1:14" ht="15.75" thickBot="1" x14ac:dyDescent="0.3">
      <c r="A5" s="52"/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46"/>
      <c r="N5" s="11"/>
    </row>
    <row r="6" spans="1:14" ht="15.75" thickBot="1" x14ac:dyDescent="0.3">
      <c r="A6" s="55"/>
      <c r="B6" s="115"/>
      <c r="C6" s="117" t="s">
        <v>18</v>
      </c>
      <c r="D6" s="118"/>
      <c r="E6" s="118"/>
      <c r="F6" s="118"/>
      <c r="G6" s="119"/>
      <c r="H6" s="117" t="s">
        <v>13</v>
      </c>
      <c r="I6" s="118"/>
      <c r="J6" s="118"/>
      <c r="K6" s="118"/>
      <c r="L6" s="119"/>
      <c r="M6" s="46"/>
      <c r="N6" s="11"/>
    </row>
    <row r="7" spans="1:14" ht="15.75" thickBot="1" x14ac:dyDescent="0.3">
      <c r="A7" s="56"/>
      <c r="B7" s="116"/>
      <c r="C7" s="57" t="s">
        <v>7</v>
      </c>
      <c r="D7" s="58" t="s">
        <v>8</v>
      </c>
      <c r="E7" s="58" t="s">
        <v>9</v>
      </c>
      <c r="F7" s="58" t="s">
        <v>10</v>
      </c>
      <c r="G7" s="59" t="s">
        <v>14</v>
      </c>
      <c r="H7" s="47" t="s">
        <v>7</v>
      </c>
      <c r="I7" s="60" t="s">
        <v>8</v>
      </c>
      <c r="J7" s="60" t="s">
        <v>9</v>
      </c>
      <c r="K7" s="60" t="s">
        <v>10</v>
      </c>
      <c r="L7" s="49" t="s">
        <v>14</v>
      </c>
      <c r="M7" s="46"/>
      <c r="N7" s="11"/>
    </row>
    <row r="8" spans="1:14" ht="34.5" customHeight="1" thickBot="1" x14ac:dyDescent="0.3">
      <c r="A8" s="56"/>
      <c r="B8" s="61" t="s">
        <v>15</v>
      </c>
      <c r="C8" s="80">
        <v>12</v>
      </c>
      <c r="D8" s="81">
        <v>0</v>
      </c>
      <c r="E8" s="81">
        <v>0</v>
      </c>
      <c r="F8" s="81">
        <v>0</v>
      </c>
      <c r="G8" s="62">
        <f>SUM(C8:F8)</f>
        <v>12</v>
      </c>
      <c r="H8" s="82">
        <v>13255</v>
      </c>
      <c r="I8" s="83">
        <v>0</v>
      </c>
      <c r="J8" s="83">
        <v>0</v>
      </c>
      <c r="K8" s="83">
        <v>0</v>
      </c>
      <c r="L8" s="63">
        <f>SUM(H8:K8)</f>
        <v>13255</v>
      </c>
      <c r="M8" s="46"/>
      <c r="N8" s="11"/>
    </row>
    <row r="9" spans="1:14" ht="27.75" customHeight="1" x14ac:dyDescent="0.25">
      <c r="A9" s="52"/>
      <c r="B9" s="109"/>
      <c r="C9" s="110" t="s">
        <v>17</v>
      </c>
      <c r="D9" s="110"/>
      <c r="E9" s="110"/>
      <c r="F9" s="110"/>
      <c r="G9" s="64"/>
      <c r="H9" s="111" t="s">
        <v>19</v>
      </c>
      <c r="I9" s="112"/>
      <c r="J9" s="112"/>
      <c r="K9" s="113"/>
      <c r="L9" s="65"/>
      <c r="M9" s="46"/>
      <c r="N9" s="11"/>
    </row>
    <row r="10" spans="1:14" ht="15.75" thickBot="1" x14ac:dyDescent="0.3">
      <c r="A10" s="52"/>
      <c r="B10" s="109"/>
      <c r="C10" s="66" t="s">
        <v>7</v>
      </c>
      <c r="D10" s="67" t="s">
        <v>8</v>
      </c>
      <c r="E10" s="67" t="s">
        <v>9</v>
      </c>
      <c r="F10" s="67" t="s">
        <v>10</v>
      </c>
      <c r="G10" s="68" t="s">
        <v>14</v>
      </c>
      <c r="H10" s="66" t="s">
        <v>7</v>
      </c>
      <c r="I10" s="67" t="s">
        <v>8</v>
      </c>
      <c r="J10" s="67" t="s">
        <v>9</v>
      </c>
      <c r="K10" s="67" t="s">
        <v>10</v>
      </c>
      <c r="L10" s="68"/>
      <c r="M10" s="46"/>
      <c r="N10" s="11"/>
    </row>
    <row r="11" spans="1:14" ht="15.75" thickBot="1" x14ac:dyDescent="0.3">
      <c r="A11" s="52"/>
      <c r="B11" s="69" t="s">
        <v>15</v>
      </c>
      <c r="C11" s="70">
        <f>IF($G8&gt;0,C8/$G8,0)</f>
        <v>1</v>
      </c>
      <c r="D11" s="70">
        <f t="shared" ref="D11:F11" si="0">IF($G8&gt;0,D8/$G8,0)</f>
        <v>0</v>
      </c>
      <c r="E11" s="70">
        <f t="shared" si="0"/>
        <v>0</v>
      </c>
      <c r="F11" s="70">
        <f t="shared" si="0"/>
        <v>0</v>
      </c>
      <c r="G11" s="71">
        <f>SUM(C11:F11)</f>
        <v>1</v>
      </c>
      <c r="H11" s="72">
        <f>IF(C8&gt;0,H8/C8,0)</f>
        <v>1104.5833333333333</v>
      </c>
      <c r="I11" s="73">
        <f t="shared" ref="I11:K11" si="1">IF(D8&gt;0,I8/D8,0)</f>
        <v>0</v>
      </c>
      <c r="J11" s="73">
        <f t="shared" si="1"/>
        <v>0</v>
      </c>
      <c r="K11" s="73">
        <f t="shared" si="1"/>
        <v>0</v>
      </c>
      <c r="L11" s="63"/>
      <c r="M11" s="46"/>
      <c r="N11" s="11"/>
    </row>
    <row r="12" spans="1:14" x14ac:dyDescent="0.25">
      <c r="A12" s="74"/>
      <c r="B12" s="75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6"/>
    </row>
    <row r="13" spans="1:14" x14ac:dyDescent="0.25">
      <c r="A13" s="74"/>
      <c r="B13" s="75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6"/>
    </row>
    <row r="14" spans="1:14" x14ac:dyDescent="0.25">
      <c r="A14" s="74"/>
      <c r="B14" s="75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6"/>
    </row>
    <row r="15" spans="1:14" x14ac:dyDescent="0.25">
      <c r="A15" s="74"/>
      <c r="B15" s="75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6"/>
    </row>
    <row r="16" spans="1:14" x14ac:dyDescent="0.25">
      <c r="A16" s="74"/>
      <c r="B16" s="75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6"/>
    </row>
    <row r="17" spans="1:13" x14ac:dyDescent="0.25">
      <c r="A17" s="74"/>
      <c r="B17" s="75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6"/>
    </row>
    <row r="18" spans="1:13" x14ac:dyDescent="0.25">
      <c r="A18" s="74"/>
      <c r="B18" s="75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6"/>
    </row>
    <row r="19" spans="1:13" x14ac:dyDescent="0.25">
      <c r="A19" s="74"/>
      <c r="B19" s="75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6"/>
    </row>
    <row r="20" spans="1:13" x14ac:dyDescent="0.25">
      <c r="A20" s="74"/>
      <c r="B20" s="75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6"/>
    </row>
    <row r="21" spans="1:13" x14ac:dyDescent="0.25">
      <c r="A21" s="74"/>
      <c r="B21" s="75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6"/>
    </row>
    <row r="22" spans="1:13" x14ac:dyDescent="0.25">
      <c r="A22" s="74"/>
      <c r="B22" s="75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6"/>
    </row>
    <row r="23" spans="1:13" x14ac:dyDescent="0.25">
      <c r="A23" s="74"/>
      <c r="B23" s="75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6"/>
    </row>
    <row r="24" spans="1:13" x14ac:dyDescent="0.25">
      <c r="A24" s="74"/>
      <c r="B24" s="75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6"/>
    </row>
    <row r="25" spans="1:13" x14ac:dyDescent="0.25">
      <c r="A25" s="74"/>
      <c r="B25" s="75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6"/>
    </row>
    <row r="26" spans="1:13" x14ac:dyDescent="0.25">
      <c r="A26" s="74"/>
      <c r="B26" s="75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6"/>
    </row>
    <row r="27" spans="1:13" x14ac:dyDescent="0.25">
      <c r="A27" s="74"/>
      <c r="B27" s="75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6"/>
    </row>
    <row r="28" spans="1:13" x14ac:dyDescent="0.25">
      <c r="A28" s="74"/>
      <c r="B28" s="75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6"/>
    </row>
    <row r="29" spans="1:13" x14ac:dyDescent="0.25">
      <c r="A29" s="74"/>
      <c r="B29" s="75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6"/>
    </row>
    <row r="30" spans="1:13" x14ac:dyDescent="0.2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6"/>
      <c r="M30" s="76"/>
    </row>
    <row r="31" spans="1:13" x14ac:dyDescent="0.25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6"/>
      <c r="M31" s="76"/>
    </row>
    <row r="32" spans="1:1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</sheetData>
  <mergeCells count="8">
    <mergeCell ref="A1:M1"/>
    <mergeCell ref="B9:B10"/>
    <mergeCell ref="C9:F9"/>
    <mergeCell ref="H9:K9"/>
    <mergeCell ref="A2:K2"/>
    <mergeCell ref="B6:B7"/>
    <mergeCell ref="C6:G6"/>
    <mergeCell ref="H6:L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view="pageBreakPreview" zoomScaleNormal="70" zoomScaleSheetLayoutView="100" workbookViewId="0">
      <selection activeCell="H4" sqref="H4"/>
    </sheetView>
  </sheetViews>
  <sheetFormatPr defaultRowHeight="15" x14ac:dyDescent="0.25"/>
  <cols>
    <col min="1" max="12" width="15" customWidth="1"/>
  </cols>
  <sheetData>
    <row r="1" spans="1:14" x14ac:dyDescent="0.25">
      <c r="A1" s="108" t="s">
        <v>21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45"/>
    </row>
    <row r="2" spans="1:14" ht="15.75" thickBot="1" x14ac:dyDescent="0.3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46"/>
      <c r="M2" s="46"/>
      <c r="N2" s="11"/>
    </row>
    <row r="3" spans="1:14" ht="131.25" customHeight="1" thickBot="1" x14ac:dyDescent="0.3">
      <c r="A3" s="47"/>
      <c r="B3" s="48" t="s">
        <v>22</v>
      </c>
      <c r="C3" s="48" t="s">
        <v>23</v>
      </c>
      <c r="D3" s="48" t="s">
        <v>12</v>
      </c>
      <c r="E3" s="49" t="s">
        <v>2</v>
      </c>
      <c r="F3" s="46"/>
      <c r="G3" s="46"/>
      <c r="H3" s="46"/>
      <c r="I3" s="46"/>
      <c r="J3" s="46"/>
      <c r="K3" s="46"/>
      <c r="L3" s="46"/>
      <c r="M3" s="46"/>
      <c r="N3" s="11"/>
    </row>
    <row r="4" spans="1:14" ht="48.75" customHeight="1" thickBot="1" x14ac:dyDescent="0.3">
      <c r="A4" s="50" t="s">
        <v>15</v>
      </c>
      <c r="B4" s="78">
        <v>7100.8</v>
      </c>
      <c r="C4" s="78">
        <v>6026.83</v>
      </c>
      <c r="D4" s="79">
        <v>4</v>
      </c>
      <c r="E4" s="51">
        <f>B4/D4</f>
        <v>1775.2</v>
      </c>
      <c r="F4" s="46"/>
      <c r="G4" s="46"/>
      <c r="H4" s="46"/>
      <c r="I4" s="46"/>
      <c r="J4" s="46"/>
      <c r="K4" s="46"/>
      <c r="L4" s="46"/>
      <c r="M4" s="46"/>
      <c r="N4" s="11"/>
    </row>
    <row r="5" spans="1:14" ht="15.75" thickBot="1" x14ac:dyDescent="0.3">
      <c r="A5" s="52"/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46"/>
      <c r="N5" s="11"/>
    </row>
    <row r="6" spans="1:14" ht="15.75" thickBot="1" x14ac:dyDescent="0.3">
      <c r="A6" s="55"/>
      <c r="B6" s="115"/>
      <c r="C6" s="117" t="s">
        <v>18</v>
      </c>
      <c r="D6" s="118"/>
      <c r="E6" s="118"/>
      <c r="F6" s="118"/>
      <c r="G6" s="119"/>
      <c r="H6" s="117" t="s">
        <v>13</v>
      </c>
      <c r="I6" s="118"/>
      <c r="J6" s="118"/>
      <c r="K6" s="118"/>
      <c r="L6" s="119"/>
      <c r="M6" s="46"/>
      <c r="N6" s="11"/>
    </row>
    <row r="7" spans="1:14" ht="15.75" thickBot="1" x14ac:dyDescent="0.3">
      <c r="A7" s="56"/>
      <c r="B7" s="116"/>
      <c r="C7" s="57" t="s">
        <v>7</v>
      </c>
      <c r="D7" s="58" t="s">
        <v>8</v>
      </c>
      <c r="E7" s="58" t="s">
        <v>9</v>
      </c>
      <c r="F7" s="58" t="s">
        <v>10</v>
      </c>
      <c r="G7" s="58" t="s">
        <v>14</v>
      </c>
      <c r="H7" s="47" t="s">
        <v>7</v>
      </c>
      <c r="I7" s="60" t="s">
        <v>8</v>
      </c>
      <c r="J7" s="60" t="s">
        <v>9</v>
      </c>
      <c r="K7" s="60" t="s">
        <v>10</v>
      </c>
      <c r="L7" s="49" t="s">
        <v>14</v>
      </c>
      <c r="M7" s="46"/>
      <c r="N7" s="11"/>
    </row>
    <row r="8" spans="1:14" ht="34.5" customHeight="1" thickBot="1" x14ac:dyDescent="0.3">
      <c r="A8" s="56"/>
      <c r="B8" s="61" t="s">
        <v>15</v>
      </c>
      <c r="C8" s="80">
        <v>3</v>
      </c>
      <c r="D8" s="81">
        <v>1</v>
      </c>
      <c r="E8" s="81">
        <v>0</v>
      </c>
      <c r="F8" s="94">
        <v>0</v>
      </c>
      <c r="G8" s="84">
        <f>SUM(C8:F8)</f>
        <v>4</v>
      </c>
      <c r="H8" s="78">
        <v>5230.75</v>
      </c>
      <c r="I8" s="83">
        <v>796.08</v>
      </c>
      <c r="J8" s="83">
        <v>0</v>
      </c>
      <c r="K8" s="95">
        <v>0</v>
      </c>
      <c r="L8" s="84">
        <f>SUM(H8:K8)</f>
        <v>6026.83</v>
      </c>
      <c r="M8" s="46"/>
      <c r="N8" s="11"/>
    </row>
    <row r="9" spans="1:14" ht="27.75" customHeight="1" x14ac:dyDescent="0.25">
      <c r="A9" s="52"/>
      <c r="B9" s="109"/>
      <c r="C9" s="110" t="s">
        <v>17</v>
      </c>
      <c r="D9" s="110"/>
      <c r="E9" s="110"/>
      <c r="F9" s="110"/>
      <c r="G9" s="85"/>
      <c r="H9" s="120" t="s">
        <v>19</v>
      </c>
      <c r="I9" s="112"/>
      <c r="J9" s="112"/>
      <c r="K9" s="113"/>
      <c r="L9" s="65"/>
      <c r="M9" s="46"/>
      <c r="N9" s="11"/>
    </row>
    <row r="10" spans="1:14" ht="15.75" thickBot="1" x14ac:dyDescent="0.3">
      <c r="A10" s="52"/>
      <c r="B10" s="109"/>
      <c r="C10" s="66" t="s">
        <v>7</v>
      </c>
      <c r="D10" s="67" t="s">
        <v>8</v>
      </c>
      <c r="E10" s="67" t="s">
        <v>9</v>
      </c>
      <c r="F10" s="67" t="s">
        <v>10</v>
      </c>
      <c r="G10" s="86" t="s">
        <v>14</v>
      </c>
      <c r="H10" s="87" t="s">
        <v>7</v>
      </c>
      <c r="I10" s="88" t="s">
        <v>8</v>
      </c>
      <c r="J10" s="88" t="s">
        <v>9</v>
      </c>
      <c r="K10" s="88" t="s">
        <v>10</v>
      </c>
      <c r="L10" s="89"/>
      <c r="M10" s="46"/>
      <c r="N10" s="11"/>
    </row>
    <row r="11" spans="1:14" ht="15.75" thickBot="1" x14ac:dyDescent="0.3">
      <c r="A11" s="52"/>
      <c r="B11" s="69" t="s">
        <v>15</v>
      </c>
      <c r="C11" s="70">
        <f>IF($G8&gt;0,C8/$G8,0)</f>
        <v>0.75</v>
      </c>
      <c r="D11" s="90">
        <f t="shared" ref="D11:F11" si="0">IF($G8&gt;0,D8/$G8,0)</f>
        <v>0.25</v>
      </c>
      <c r="E11" s="90">
        <f t="shared" si="0"/>
        <v>0</v>
      </c>
      <c r="F11" s="90">
        <f t="shared" si="0"/>
        <v>0</v>
      </c>
      <c r="G11" s="71">
        <f>SUM(C11:F11)</f>
        <v>1</v>
      </c>
      <c r="H11" s="91">
        <f>IF(C8&gt;0,H8/C8,0)</f>
        <v>1743.5833333333333</v>
      </c>
      <c r="I11" s="92">
        <f t="shared" ref="I11:K11" si="1">IF(D8&gt;0,I8/D8,0)</f>
        <v>796.08</v>
      </c>
      <c r="J11" s="92">
        <f t="shared" si="1"/>
        <v>0</v>
      </c>
      <c r="K11" s="92">
        <f t="shared" si="1"/>
        <v>0</v>
      </c>
      <c r="L11" s="93"/>
      <c r="M11" s="46"/>
      <c r="N11" s="11"/>
    </row>
    <row r="12" spans="1:14" x14ac:dyDescent="0.25">
      <c r="A12" s="74"/>
      <c r="B12" s="75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6"/>
    </row>
    <row r="13" spans="1:14" x14ac:dyDescent="0.25">
      <c r="A13" s="74"/>
      <c r="B13" s="75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6"/>
    </row>
    <row r="14" spans="1:14" x14ac:dyDescent="0.25">
      <c r="A14" s="74"/>
      <c r="B14" s="75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6"/>
    </row>
    <row r="15" spans="1:14" x14ac:dyDescent="0.25">
      <c r="A15" s="74"/>
      <c r="B15" s="75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6"/>
    </row>
    <row r="16" spans="1:14" x14ac:dyDescent="0.25">
      <c r="A16" s="74"/>
      <c r="B16" s="75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6"/>
    </row>
    <row r="17" spans="1:13" x14ac:dyDescent="0.25">
      <c r="A17" s="74"/>
      <c r="B17" s="75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6"/>
    </row>
    <row r="18" spans="1:13" x14ac:dyDescent="0.25">
      <c r="A18" s="74"/>
      <c r="B18" s="75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6"/>
    </row>
    <row r="19" spans="1:13" x14ac:dyDescent="0.25">
      <c r="A19" s="74"/>
      <c r="B19" s="75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6"/>
    </row>
    <row r="20" spans="1:13" x14ac:dyDescent="0.25">
      <c r="A20" s="74"/>
      <c r="B20" s="75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6"/>
    </row>
    <row r="21" spans="1:13" x14ac:dyDescent="0.25">
      <c r="A21" s="74"/>
      <c r="B21" s="75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6"/>
    </row>
    <row r="22" spans="1:13" x14ac:dyDescent="0.25">
      <c r="A22" s="74"/>
      <c r="B22" s="75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6"/>
    </row>
    <row r="23" spans="1:13" x14ac:dyDescent="0.25">
      <c r="A23" s="74"/>
      <c r="B23" s="75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6"/>
    </row>
    <row r="24" spans="1:13" x14ac:dyDescent="0.25">
      <c r="A24" s="74"/>
      <c r="B24" s="75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6"/>
    </row>
    <row r="25" spans="1:13" x14ac:dyDescent="0.25">
      <c r="A25" s="74"/>
      <c r="B25" s="75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6"/>
    </row>
    <row r="26" spans="1:13" x14ac:dyDescent="0.25">
      <c r="A26" s="74"/>
      <c r="B26" s="75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6"/>
    </row>
    <row r="27" spans="1:13" x14ac:dyDescent="0.25">
      <c r="A27" s="74"/>
      <c r="B27" s="75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6"/>
    </row>
    <row r="28" spans="1:13" x14ac:dyDescent="0.25">
      <c r="A28" s="74"/>
      <c r="B28" s="75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6"/>
    </row>
    <row r="29" spans="1:13" x14ac:dyDescent="0.25">
      <c r="A29" s="74"/>
      <c r="B29" s="75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6"/>
    </row>
    <row r="30" spans="1:13" x14ac:dyDescent="0.2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6"/>
      <c r="M30" s="76"/>
    </row>
    <row r="31" spans="1:13" x14ac:dyDescent="0.25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6"/>
      <c r="M31" s="76"/>
    </row>
    <row r="32" spans="1:1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</sheetData>
  <mergeCells count="8">
    <mergeCell ref="A1:M1"/>
    <mergeCell ref="B9:B10"/>
    <mergeCell ref="C9:F9"/>
    <mergeCell ref="H9:K9"/>
    <mergeCell ref="A2:K2"/>
    <mergeCell ref="B6:B7"/>
    <mergeCell ref="C6:G6"/>
    <mergeCell ref="H6:L6"/>
  </mergeCells>
  <pageMargins left="0.7" right="0.7" top="0.75" bottom="0.75" header="0.3" footer="0.3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completo </vt:lpstr>
      <vt:lpstr>personale</vt:lpstr>
      <vt:lpstr>dirigenti</vt:lpstr>
      <vt:lpstr>Foglio3</vt:lpstr>
      <vt:lpstr>'completo '!Area_stampa</vt:lpstr>
      <vt:lpstr>dirigenti!Area_stampa</vt:lpstr>
      <vt:lpstr>personale!Area_stampa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Sias</dc:creator>
  <cp:lastModifiedBy>Daniel Frau</cp:lastModifiedBy>
  <cp:lastPrinted>2017-03-08T12:26:59Z</cp:lastPrinted>
  <dcterms:created xsi:type="dcterms:W3CDTF">2013-05-07T15:29:12Z</dcterms:created>
  <dcterms:modified xsi:type="dcterms:W3CDTF">2017-03-29T12:07:15Z</dcterms:modified>
</cp:coreProperties>
</file>